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30-2024\1 výzva\"/>
    </mc:Choice>
  </mc:AlternateContent>
  <xr:revisionPtr revIDLastSave="0" documentId="13_ncr:1_{D60B020A-709B-4AA7-A587-00A082D9D66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CPHP!$A$6:$U$6</definedName>
    <definedName name="_xlnm.Print_Area" localSheetId="0">CPHP!$B$1:$U$44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40" i="1"/>
  <c r="H41" i="1"/>
  <c r="K39" i="1"/>
  <c r="L39" i="1"/>
  <c r="K40" i="1"/>
  <c r="L40" i="1"/>
  <c r="K41" i="1"/>
  <c r="L41" i="1"/>
  <c r="L16" i="1" l="1"/>
  <c r="K17" i="1"/>
  <c r="K23" i="1"/>
  <c r="K29" i="1"/>
  <c r="K35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0" i="1"/>
  <c r="H11" i="1"/>
  <c r="H12" i="1"/>
  <c r="H13" i="1"/>
  <c r="H14" i="1"/>
  <c r="H9" i="1"/>
  <c r="H8" i="1"/>
  <c r="H7" i="1"/>
  <c r="L35" i="1" l="1"/>
  <c r="L29" i="1"/>
  <c r="L23" i="1"/>
  <c r="L17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44" i="1" l="1"/>
  <c r="J44" i="1"/>
</calcChain>
</file>

<file path=xl/sharedStrings.xml><?xml version="1.0" encoding="utf-8"?>
<sst xmlns="http://schemas.openxmlformats.org/spreadsheetml/2006/main" count="175" uniqueCount="119">
  <si>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</si>
  <si>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</si>
  <si>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</si>
  <si>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</si>
  <si>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</si>
  <si>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</si>
  <si>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</si>
  <si>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</si>
  <si>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</si>
  <si>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</si>
  <si>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</si>
  <si>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</si>
  <si>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</si>
  <si>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</si>
  <si>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</si>
  <si>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33763000-6 - Papírové ruční utěrky</t>
  </si>
  <si>
    <t>33764000-3 - Papírové ubrousky</t>
  </si>
  <si>
    <t>39525800-6 - Úklidové hadry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</si>
  <si>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</si>
  <si>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</si>
  <si>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</si>
  <si>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</si>
  <si>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</si>
  <si>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</si>
  <si>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</si>
  <si>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</si>
  <si>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</si>
  <si>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</si>
  <si>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</si>
  <si>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</si>
  <si>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</si>
  <si>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</si>
  <si>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</si>
  <si>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</si>
  <si>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</si>
  <si>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</si>
  <si>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</si>
  <si>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Příloha č. 2 Kupní smlouvy - technická specifikace
Čisticí prostředky a hygienické potřeby (II.) 030 - 2024</t>
  </si>
  <si>
    <t>Papírové Z-Z ručníky</t>
  </si>
  <si>
    <t>ks (balíček)</t>
  </si>
  <si>
    <t>MYCÍ PROSTŘEDEK NA PODLAHY</t>
  </si>
  <si>
    <t>ks</t>
  </si>
  <si>
    <r>
      <t xml:space="preserve">Univerzální čistící prostředek se čpavkem. Použití zejména: mytí podlahových krytin, kachliček, dlaždic, omyvatelných stěn, na podlahy, nábytek, lamináty, nerez, smalt, keramiku, okna, koberce. </t>
    </r>
    <r>
      <rPr>
        <b/>
        <sz val="11"/>
        <rFont val="Calibri"/>
        <family val="2"/>
        <charset val="238"/>
      </rPr>
      <t>Náplň 1,5 - 2 l.</t>
    </r>
  </si>
  <si>
    <t>MYCÍ PROSTŘ. KOUPELNA - rozprašovač</t>
  </si>
  <si>
    <r>
      <t xml:space="preserve">Kyselý přípravek v rozprašovači, s antibakteriální přísadou, obsah látek rozpouštějíci rez a vodní kámen. Použití: pro všechny omývatelné plochy, včetně akrylátu. </t>
    </r>
    <r>
      <rPr>
        <b/>
        <sz val="11"/>
        <rFont val="Calibri"/>
        <family val="2"/>
        <charset val="238"/>
      </rPr>
      <t>Náplň 0,5 - 0,75 l.</t>
    </r>
  </si>
  <si>
    <t>MYCÍ PROSTŘ. KOUPELNA - tekutý</t>
  </si>
  <si>
    <t>MYCÍ PROSTŘ. WC - tekutý</t>
  </si>
  <si>
    <r>
      <t xml:space="preserve">Tekutý kyselý čistící prostředek s antibakteriálními účinky a obsahem látek rozpouštějíci rez, vodní kámen a jiné usazeniny. </t>
    </r>
    <r>
      <rPr>
        <b/>
        <sz val="11"/>
        <rFont val="Calibri"/>
        <family val="2"/>
        <charset val="238"/>
      </rPr>
      <t>Náplň 0,5 - 0,75 l</t>
    </r>
    <r>
      <rPr>
        <sz val="11"/>
        <rFont val="Calibri"/>
        <family val="2"/>
        <charset val="238"/>
      </rPr>
      <t>.</t>
    </r>
  </si>
  <si>
    <t>MYCÍ PROSTŘ. WC - extra účinný</t>
  </si>
  <si>
    <r>
      <t xml:space="preserve">Extra účinný čistič v rozprašovači. Použití: k odstranění nečistot a  vodního kamene. 
</t>
    </r>
    <r>
      <rPr>
        <b/>
        <sz val="11"/>
        <rFont val="Calibri"/>
        <family val="2"/>
        <charset val="238"/>
      </rPr>
      <t>Náplň 0,75 - 1 l.</t>
    </r>
  </si>
  <si>
    <t>MYCÍ PROSTŘ. WC - gel</t>
  </si>
  <si>
    <r>
      <t xml:space="preserve">Dezinfekční přípravek - gel, s obsahem kyseliny chlorovodíkové, rozpustný ve vodě. Použití: k odstraňování vodního kamene v toaletě. </t>
    </r>
    <r>
      <rPr>
        <b/>
        <sz val="11"/>
        <rFont val="Calibri"/>
        <family val="2"/>
        <charset val="238"/>
      </rPr>
      <t>Náplň 0,75 - 1 l.</t>
    </r>
  </si>
  <si>
    <t>MYCÍ PROSTŘ. WC - tekutý blok</t>
  </si>
  <si>
    <r>
      <t xml:space="preserve">Dvoukomorový tekutý WC blok, desinfekční prostředek. Použití: pro hygienickou čistotu a dlouhotrvající intenzivní vůni. </t>
    </r>
    <r>
      <rPr>
        <b/>
        <sz val="11"/>
        <rFont val="Calibri"/>
        <family val="2"/>
        <charset val="238"/>
      </rPr>
      <t>Náplň 60 - 75 ml.</t>
    </r>
  </si>
  <si>
    <t>VŮNĚ WC - suchý sprey</t>
  </si>
  <si>
    <r>
      <t xml:space="preserve">Osvěžovač vzduchu - suchý spray, odstraňovač pachů. </t>
    </r>
    <r>
      <rPr>
        <b/>
        <sz val="11"/>
        <rFont val="Calibri"/>
        <family val="2"/>
        <charset val="238"/>
      </rPr>
      <t>Náplň  300 ml - 400 ml.</t>
    </r>
  </si>
  <si>
    <t>VŮNĚ WC - gel - "vanička"</t>
  </si>
  <si>
    <r>
      <t xml:space="preserve">Osvěžovač vzduchu, gel - "vanička". </t>
    </r>
    <r>
      <rPr>
        <b/>
        <sz val="11"/>
        <rFont val="Calibri"/>
        <family val="2"/>
        <charset val="238"/>
      </rPr>
      <t>Náplň 150 g - 200 g.</t>
    </r>
  </si>
  <si>
    <t>ČISTIČ ODPADŮ</t>
  </si>
  <si>
    <r>
      <t xml:space="preserve">Tekutý čistič odpadů, obsah H2SO4: 96%. Použití: pročištění plastových a keramických odpadů umyvadel, sprch, WC, kanalizace. </t>
    </r>
    <r>
      <rPr>
        <b/>
        <sz val="11"/>
        <rFont val="Calibri"/>
        <family val="2"/>
        <charset val="238"/>
      </rPr>
      <t>Náplň 1 - 1,5 l.</t>
    </r>
  </si>
  <si>
    <t>ČISTÍCÍ PROSTŘEDEK NA ODSTRANĚNÍ VODNÍHO KAMENE</t>
  </si>
  <si>
    <r>
      <t xml:space="preserve">Kyselý přípravek na odstraňování vápenatých usazenin v mycích strojích, odstraňování nánosů vápenatých a hořečnatých solí z porcelánových a nerezových předmětů atd. </t>
    </r>
    <r>
      <rPr>
        <b/>
        <sz val="11"/>
        <rFont val="Calibri"/>
        <family val="2"/>
        <charset val="238"/>
      </rPr>
      <t>Obsah 7 - 8 kg.</t>
    </r>
  </si>
  <si>
    <t>Vinylové rukavice - S</t>
  </si>
  <si>
    <t>balení</t>
  </si>
  <si>
    <r>
      <t xml:space="preserve">Velikost S. </t>
    </r>
    <r>
      <rPr>
        <b/>
        <sz val="11"/>
        <rFont val="Calibri"/>
        <family val="2"/>
        <charset val="238"/>
      </rPr>
      <t>Balení 100 - 120 ks.</t>
    </r>
  </si>
  <si>
    <t>Vinylové rukavice - M</t>
  </si>
  <si>
    <r>
      <t xml:space="preserve">Velikost M. </t>
    </r>
    <r>
      <rPr>
        <b/>
        <sz val="11"/>
        <rFont val="Calibri"/>
        <family val="2"/>
        <charset val="238"/>
      </rPr>
      <t>Balení 100 - 120 ks.</t>
    </r>
  </si>
  <si>
    <t>Vinylové rukavice - XL</t>
  </si>
  <si>
    <r>
      <t xml:space="preserve">Velikost XL. </t>
    </r>
    <r>
      <rPr>
        <b/>
        <sz val="11"/>
        <rFont val="Calibri"/>
        <family val="2"/>
        <charset val="238"/>
      </rPr>
      <t>Balení 100 - 120 ks.</t>
    </r>
  </si>
  <si>
    <t>Sáčky na odpadky - pevné</t>
  </si>
  <si>
    <t>role</t>
  </si>
  <si>
    <t>Pytle černé, modré silné</t>
  </si>
  <si>
    <r>
      <t xml:space="preserve">70 x 110 cm - 120 litrů, ze silné folie tl. min. 100 mikronů. </t>
    </r>
    <r>
      <rPr>
        <b/>
        <sz val="11"/>
        <rFont val="Calibri"/>
        <family val="2"/>
        <charset val="238"/>
      </rPr>
      <t>Role 15 - 20 ks.</t>
    </r>
  </si>
  <si>
    <t>Ubrousky - 2 vrstvé</t>
  </si>
  <si>
    <r>
      <t xml:space="preserve">Ubrousky barevné na rauty, 2vrstvé. </t>
    </r>
    <r>
      <rPr>
        <b/>
        <sz val="11"/>
        <rFont val="Calibri"/>
        <family val="2"/>
        <charset val="238"/>
      </rPr>
      <t xml:space="preserve">Balení 20 - 40 ks (ubrousků). </t>
    </r>
  </si>
  <si>
    <t xml:space="preserve">Ubrousky do zásobníku Interfold </t>
  </si>
  <si>
    <t>karton</t>
  </si>
  <si>
    <r>
      <t xml:space="preserve">21,6 x 33, N4 10840, bílé, 1 vrstvé. V balení 1125 - 1200 ks (ubrousků). </t>
    </r>
    <r>
      <rPr>
        <b/>
        <sz val="11"/>
        <rFont val="Calibri"/>
        <family val="2"/>
        <charset val="238"/>
      </rPr>
      <t>Karton  8 - 10 balení .</t>
    </r>
  </si>
  <si>
    <t xml:space="preserve">Kuchyňské utěrky </t>
  </si>
  <si>
    <t>balení (2role)</t>
  </si>
  <si>
    <r>
      <t xml:space="preserve">Kuchyňské utěrky v roli, 2vrstvé, min. 50 útržků v roli. Návin v jedné roli min. 30 m. </t>
    </r>
    <r>
      <rPr>
        <b/>
        <sz val="11"/>
        <rFont val="Calibri"/>
        <family val="2"/>
        <charset val="238"/>
      </rPr>
      <t xml:space="preserve">Balení 2 role.  </t>
    </r>
  </si>
  <si>
    <t>Papírová utěrka s centrálním odvinem</t>
  </si>
  <si>
    <t xml:space="preserve">balení </t>
  </si>
  <si>
    <r>
      <t xml:space="preserve">Papírová utěrka v roli s centrálním odvinem, rozměr 38 x 23,5 cm. V roli min. 200 utěrek. Použití: jednorázové stírání nečistot. </t>
    </r>
    <r>
      <rPr>
        <b/>
        <sz val="11"/>
        <rFont val="Calibri"/>
        <family val="2"/>
        <charset val="238"/>
      </rPr>
      <t xml:space="preserve">Balení 12 - 14 rolí. </t>
    </r>
  </si>
  <si>
    <t xml:space="preserve">Folie potravinářská v roli </t>
  </si>
  <si>
    <t>Role šíře  45cm, návin min. 300 m.</t>
  </si>
  <si>
    <t xml:space="preserve">Mikrotenová taška </t>
  </si>
  <si>
    <r>
      <t xml:space="preserve">Taška 4kg 25 + 12x45, </t>
    </r>
    <r>
      <rPr>
        <b/>
        <sz val="11"/>
        <rFont val="Calibri"/>
        <family val="2"/>
        <charset val="238"/>
      </rPr>
      <t>balení 100 ks.</t>
    </r>
  </si>
  <si>
    <t>Stěrka na podlahu - gumová</t>
  </si>
  <si>
    <t>Stěrka na podlahu, vhodná pro velké plochy, z kterých je nutné odstranit větší množství vody. Dlouhá teleskopická hliníková tyč, stěrka vyrobena z kvalitní pevné gumy pro stahování vody ze všech povrchů.</t>
  </si>
  <si>
    <t xml:space="preserve">Hadr na podlahu  </t>
  </si>
  <si>
    <t>Z netkaného textilu (vizkóza), rozměr 60 x 70 (oranžový).</t>
  </si>
  <si>
    <t>Houba tvarovaná velká</t>
  </si>
  <si>
    <t>12 x 7 x 4,5 cm, na jedné straně abrazivní vrstva.</t>
  </si>
  <si>
    <t xml:space="preserve">Drátěnka </t>
  </si>
  <si>
    <r>
      <t xml:space="preserve">Kovová velká, </t>
    </r>
    <r>
      <rPr>
        <b/>
        <sz val="11"/>
        <rFont val="Calibri"/>
        <family val="2"/>
        <charset val="238"/>
      </rPr>
      <t>balení 1-2 ks.</t>
    </r>
  </si>
  <si>
    <t>Čistící prostředek na nerez</t>
  </si>
  <si>
    <t>Alobal silný na grilování</t>
  </si>
  <si>
    <t>Alobal na grilování, 28cm x 10 m, 14 micronů</t>
  </si>
  <si>
    <t xml:space="preserve">VYSOCE ÚČINNÝ LEŠTÍCÍ PROSTŘEDEK </t>
  </si>
  <si>
    <t>VYSOCE ÚČINNÝ DEZINFEKČNÍ PROSTŘEDEK</t>
  </si>
  <si>
    <t>VYSOCE ÚČINNÝ ČISTIČ NA GRIL A KONVEKTOMATY</t>
  </si>
  <si>
    <t>VYSOCE UČINNÝ MYCÍ PROSTŘEDEK NA NÁDOBÍ KUCHYNĚ</t>
  </si>
  <si>
    <t>VYSOCE ÚČINNÝ ODSTAŇOVAČ PLÍSNÍ</t>
  </si>
  <si>
    <t>Obchodní název + typ</t>
  </si>
  <si>
    <t>NE</t>
  </si>
  <si>
    <t>Samostatná faktura</t>
  </si>
  <si>
    <t>Helena Honomichlová,
Tel.: 37763 4883, 
602 683 935,
E-mail: honomi@skm.zcu.cz</t>
  </si>
  <si>
    <r>
      <t xml:space="preserve">Univerzitní 12, 
301 00 Plzeň,
Správa kolejí a menz - </t>
    </r>
    <r>
      <rPr>
        <b/>
        <sz val="11"/>
        <color theme="1"/>
        <rFont val="Calibri"/>
        <family val="2"/>
        <charset val="238"/>
        <scheme val="minor"/>
      </rPr>
      <t>Menza 4</t>
    </r>
  </si>
  <si>
    <r>
      <t xml:space="preserve">63 x 74 cm - 60 litrů. Pevné sáčky do odpadkových košů, vyrobené z HDPE fólie. Odolné proti roztržení a úniku tekutiny, tloušťka fólie min. 24 mic. 
</t>
    </r>
    <r>
      <rPr>
        <b/>
        <sz val="11"/>
        <rFont val="Calibri"/>
        <family val="2"/>
        <charset val="238"/>
      </rPr>
      <t xml:space="preserve">Role 10 - 12 ks.  </t>
    </r>
  </si>
  <si>
    <r>
      <t xml:space="preserve">Prostředek na čištění omyvatelných nerezových a skleněných  povrchů, tam kde jsou potraviny (pracovní desky, lednice, skleněné vitríny). </t>
    </r>
    <r>
      <rPr>
        <b/>
        <sz val="11"/>
        <color theme="1"/>
        <rFont val="Calibri"/>
        <family val="2"/>
        <charset val="238"/>
      </rPr>
      <t>Náplň 700 -</t>
    </r>
    <r>
      <rPr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750ml</t>
    </r>
  </si>
  <si>
    <r>
      <t xml:space="preserve">Tekutý dezinfekční přípravek, účinně dezinfikuje vodu (bazény, studny) a povrchy, spolehlivě likviduje bakterie, viry, řasy a houby. Odstaňuje až 99,9% bakterií a virů. Obsah </t>
    </r>
    <r>
      <rPr>
        <b/>
        <sz val="11"/>
        <color theme="1"/>
        <rFont val="Calibri"/>
        <family val="2"/>
        <charset val="238"/>
      </rPr>
      <t>1 - 1,2l</t>
    </r>
    <r>
      <rPr>
        <sz val="11"/>
        <color theme="1"/>
        <rFont val="Calibri"/>
        <family val="2"/>
        <charset val="238"/>
      </rPr>
      <t>.</t>
    </r>
    <r>
      <rPr>
        <b/>
        <sz val="11"/>
        <color theme="1"/>
        <rFont val="Calibri"/>
        <family val="2"/>
        <charset val="238"/>
      </rPr>
      <t xml:space="preserve"> Obsah aktivního chloru 90 - 95%.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color rgb="FFFF0000"/>
        <rFont val="Calibri"/>
        <family val="2"/>
        <charset val="238"/>
      </rPr>
      <t>Požadujeme dodržení obsahu aktivníhio chlóru.</t>
    </r>
  </si>
  <si>
    <r>
      <t>Přípravek k leštění a následné konzervaci kuchyňských zařízení a všech ostatních nerezových ploch nebo předmětů. Zajišťuje účinnou dlouhodobou ochranu ošetřených ploch.</t>
    </r>
    <r>
      <rPr>
        <b/>
        <sz val="11"/>
        <color theme="1"/>
        <rFont val="Calibri"/>
        <family val="2"/>
        <charset val="238"/>
      </rPr>
      <t xml:space="preserve"> Rozprašovač 700 -  750 ml. Chemická hustota 0,70 - 0,89 g-cm3. </t>
    </r>
    <r>
      <rPr>
        <b/>
        <sz val="11"/>
        <color rgb="FFFF0000"/>
        <rFont val="Calibri"/>
        <family val="2"/>
        <charset val="238"/>
      </rPr>
      <t>Požadujeme dodržení chemické hustoty.</t>
    </r>
  </si>
  <si>
    <r>
      <t>Profesionální prostředek na grily a konvektomaty - profesionální alkalický nestékavý prostředek na čištění konvektomatů, grilů, fritéz, sporáků, apod. Vysoce účinný prostředek pro odstraňování silných napečenin. Nevhodný na barevné kovy a hliník.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 xml:space="preserve">Rozprašovač 700 - 750 ml. Obsah hydroxidu sodného 10 - 30%. </t>
    </r>
    <r>
      <rPr>
        <b/>
        <sz val="11"/>
        <color rgb="FFFF0000"/>
        <rFont val="Calibri"/>
        <family val="2"/>
        <charset val="238"/>
      </rPr>
      <t>Požadujeme dodržení obsahu hydroxidu sodného.</t>
    </r>
  </si>
  <si>
    <r>
      <t>Tekutý přípravek na ruční mytí nádobí. 5 - 15 % aniontové povrchově aktivní látky. Sodium Laureth Sulfate 10-20%, Lauramine Oxide 1-5%</t>
    </r>
    <r>
      <rPr>
        <b/>
        <sz val="11"/>
        <rFont val="Calibri"/>
        <family val="2"/>
        <charset val="238"/>
      </rPr>
      <t>. 
Hodnota pH 8.2 - 9,</t>
    </r>
    <r>
      <rPr>
        <sz val="11"/>
        <rFont val="Calibri"/>
        <family val="2"/>
        <charset val="238"/>
      </rPr>
      <t xml:space="preserve">7. </t>
    </r>
    <r>
      <rPr>
        <b/>
        <sz val="11"/>
        <rFont val="Calibri"/>
        <family val="2"/>
        <charset val="238"/>
      </rPr>
      <t>Náplň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 xml:space="preserve">900 ml - 1000 ml. </t>
    </r>
    <r>
      <rPr>
        <b/>
        <sz val="11"/>
        <color rgb="FFFF0000"/>
        <rFont val="Calibri"/>
        <family val="2"/>
        <charset val="238"/>
      </rPr>
      <t>Požadujeme dodržení hodnot pH.</t>
    </r>
  </si>
  <si>
    <r>
      <t xml:space="preserve">Netoxický, na odstranění odolné mastnoty a připálené zbytky potravin. Určený do potravinářských provozů např. na trouby, grily a konvektomaty. </t>
    </r>
    <r>
      <rPr>
        <b/>
        <sz val="11"/>
        <color theme="1"/>
        <rFont val="Calibri"/>
        <family val="2"/>
        <charset val="238"/>
      </rPr>
      <t xml:space="preserve">Obsahuje  propanol 3-10%, 2-aminoethanol 1-3% Ph 10- 11 (neředěný). Náplň 700 - 750 ml, rozprašovač. </t>
    </r>
    <r>
      <rPr>
        <b/>
        <sz val="11"/>
        <color rgb="FFFF0000"/>
        <rFont val="Calibri"/>
        <family val="2"/>
        <charset val="238"/>
      </rPr>
      <t>Požadujeme dodržení hodnoty Ph.</t>
    </r>
  </si>
  <si>
    <r>
  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</t>
    </r>
    <r>
      <rPr>
        <b/>
        <sz val="11"/>
        <rFont val="Calibri"/>
        <family val="2"/>
        <charset val="238"/>
      </rPr>
      <t xml:space="preserve"> Chloran sodný 1 - 5%, hydroxid sodný 0,5 - 2% rozprašovač -  500 - 550 ml. </t>
    </r>
    <r>
      <rPr>
        <b/>
        <sz val="11"/>
        <color rgb="FFFF0000"/>
        <rFont val="Calibri"/>
        <family val="2"/>
        <charset val="238"/>
      </rPr>
      <t>Požadujeme dodržení aktivních složek.</t>
    </r>
  </si>
  <si>
    <r>
      <t xml:space="preserve">Tekutý čistič  na vápenaté usazeniny. Použití: nerezové dřezy a vodovodní baterie, keramická umyvadla, vany, příbory, sklenice, jídelní soupravy, podlahy, dlaždičky, keramika. </t>
    </r>
    <r>
      <rPr>
        <b/>
        <sz val="11"/>
        <rFont val="Calibri"/>
        <family val="2"/>
        <charset val="238"/>
      </rPr>
      <t>Náplň 0,75 - 1 l.</t>
    </r>
  </si>
  <si>
    <r>
      <t xml:space="preserve">Balíček skládaných Z-Z ručníků. 2vrstvé, bílé, 100% celuloza, rozměr 23 x 25 cm. Určeno do zásobníků. 1ks (balíček) min. 150 ks papírových ručníků. 
</t>
    </r>
    <r>
      <rPr>
        <b/>
        <sz val="11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kartonu min. 20 ks (balíčků).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</si>
</sst>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B7"/>
      </patternFill>
    </fill>
    <fill>
      <patternFill patternType="solid">
        <fgColor rgb="FFC9F1FF"/>
        <bgColor rgb="FFC9F1FF"/>
      </patternFill>
    </fill>
    <fill>
      <patternFill patternType="solid">
        <fgColor rgb="FFC9F1FF"/>
        <bgColor rgb="FF81DEFF"/>
      </patternFill>
    </fill>
    <fill>
      <patternFill patternType="solid">
        <fgColor rgb="FFC9F1FF"/>
        <bgColor rgb="FF53D2FF"/>
      </patternFill>
    </fill>
    <fill>
      <patternFill patternType="solid">
        <fgColor rgb="FFC9F1FF"/>
        <bgColor rgb="FFB2E5FC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21" fillId="0" borderId="0"/>
    <xf numFmtId="0" fontId="2" fillId="0" borderId="0"/>
  </cellStyleXfs>
  <cellXfs count="112">
    <xf numFmtId="0" fontId="0" fillId="0" borderId="0" xfId="0"/>
    <xf numFmtId="0" fontId="18" fillId="6" borderId="7" xfId="0" applyFont="1" applyFill="1" applyBorder="1" applyAlignment="1" applyProtection="1">
      <alignment horizontal="left" vertical="center" wrapText="1" indent="1"/>
      <protection locked="0"/>
    </xf>
    <xf numFmtId="0" fontId="18" fillId="6" borderId="9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18" fillId="7" borderId="12" xfId="2" applyFont="1" applyFill="1" applyBorder="1" applyAlignment="1" applyProtection="1">
      <alignment horizontal="left" vertical="center" indent="1"/>
    </xf>
    <xf numFmtId="3" fontId="20" fillId="7" borderId="12" xfId="3" applyNumberFormat="1" applyFont="1" applyFill="1" applyBorder="1" applyAlignment="1" applyProtection="1">
      <alignment horizontal="center" vertical="center" wrapText="1"/>
    </xf>
    <xf numFmtId="0" fontId="18" fillId="7" borderId="12" xfId="1" applyFont="1" applyFill="1" applyBorder="1" applyAlignment="1" applyProtection="1">
      <alignment horizontal="center" vertical="center" wrapText="1"/>
    </xf>
    <xf numFmtId="0" fontId="18" fillId="7" borderId="12" xfId="2" applyFont="1" applyFill="1" applyBorder="1" applyAlignment="1" applyProtection="1">
      <alignment horizontal="left" vertical="center" wrapText="1" indent="1"/>
    </xf>
    <xf numFmtId="0" fontId="18" fillId="6" borderId="14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18" fillId="8" borderId="7" xfId="1" applyFont="1" applyFill="1" applyBorder="1" applyAlignment="1" applyProtection="1">
      <alignment horizontal="left" vertical="center" wrapText="1" indent="1"/>
    </xf>
    <xf numFmtId="3" fontId="20" fillId="7" borderId="7" xfId="3" applyNumberFormat="1" applyFont="1" applyFill="1" applyBorder="1" applyAlignment="1" applyProtection="1">
      <alignment horizontal="center" vertical="center" wrapText="1"/>
    </xf>
    <xf numFmtId="0" fontId="18" fillId="9" borderId="7" xfId="1" applyFont="1" applyFill="1" applyBorder="1" applyAlignment="1" applyProtection="1">
      <alignment horizontal="center" vertical="center"/>
    </xf>
    <xf numFmtId="0" fontId="18" fillId="6" borderId="15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18" fillId="10" borderId="7" xfId="1" applyFont="1" applyFill="1" applyBorder="1" applyAlignment="1" applyProtection="1">
      <alignment horizontal="left" vertical="center" wrapText="1" indent="1"/>
    </xf>
    <xf numFmtId="0" fontId="18" fillId="10" borderId="7" xfId="1" applyFont="1" applyFill="1" applyBorder="1" applyAlignment="1" applyProtection="1">
      <alignment horizontal="center" vertical="center"/>
    </xf>
    <xf numFmtId="0" fontId="18" fillId="8" borderId="7" xfId="1" applyFont="1" applyFill="1" applyBorder="1" applyAlignment="1" applyProtection="1">
      <alignment horizontal="center" vertical="center"/>
    </xf>
    <xf numFmtId="0" fontId="18" fillId="10" borderId="7" xfId="1" applyFont="1" applyFill="1" applyBorder="1" applyAlignment="1" applyProtection="1">
      <alignment horizontal="center" vertical="center" wrapText="1"/>
    </xf>
    <xf numFmtId="0" fontId="20" fillId="7" borderId="7" xfId="0" applyFont="1" applyFill="1" applyBorder="1" applyAlignment="1" applyProtection="1">
      <alignment horizontal="left" vertical="center" wrapText="1" indent="1"/>
    </xf>
    <xf numFmtId="49" fontId="20" fillId="7" borderId="7" xfId="0" applyNumberFormat="1" applyFont="1" applyFill="1" applyBorder="1" applyAlignment="1" applyProtection="1">
      <alignment horizontal="center" vertical="center" wrapText="1"/>
    </xf>
    <xf numFmtId="49" fontId="20" fillId="7" borderId="7" xfId="0" applyNumberFormat="1" applyFont="1" applyFill="1" applyBorder="1" applyAlignment="1" applyProtection="1">
      <alignment horizontal="left" vertical="center" wrapText="1" indent="1"/>
    </xf>
    <xf numFmtId="0" fontId="18" fillId="6" borderId="16" xfId="0" applyFont="1" applyFill="1" applyBorder="1" applyAlignment="1" applyProtection="1">
      <alignment horizontal="center" vertical="center" wrapText="1"/>
    </xf>
    <xf numFmtId="0" fontId="20" fillId="3" borderId="7" xfId="0" applyFont="1" applyFill="1" applyBorder="1" applyAlignment="1" applyProtection="1">
      <alignment horizontal="left" vertical="center" wrapText="1" indent="1"/>
    </xf>
    <xf numFmtId="3" fontId="20" fillId="3" borderId="7" xfId="0" applyNumberFormat="1" applyFont="1" applyFill="1" applyBorder="1" applyAlignment="1" applyProtection="1">
      <alignment horizontal="center" vertical="center" wrapText="1"/>
    </xf>
    <xf numFmtId="0" fontId="20" fillId="3" borderId="7" xfId="0" applyFont="1" applyFill="1" applyBorder="1" applyAlignment="1" applyProtection="1">
      <alignment horizontal="center" vertical="center" wrapText="1"/>
    </xf>
    <xf numFmtId="0" fontId="20" fillId="3" borderId="13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18" fillId="8" borderId="9" xfId="1" applyFont="1" applyFill="1" applyBorder="1" applyAlignment="1" applyProtection="1">
      <alignment horizontal="left" vertical="center" wrapText="1" indent="1"/>
    </xf>
    <xf numFmtId="3" fontId="20" fillId="7" borderId="9" xfId="3" applyNumberFormat="1" applyFont="1" applyFill="1" applyBorder="1" applyAlignment="1" applyProtection="1">
      <alignment horizontal="center" vertical="center" wrapText="1"/>
    </xf>
    <xf numFmtId="0" fontId="18" fillId="8" borderId="9" xfId="1" applyFont="1" applyFill="1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FCB915D-0AA2-49E4-AD27-183416D151AE}"/>
    <cellStyle name="normální 3" xfId="1" xr:uid="{00000000-0005-0000-0000-000001000000}"/>
    <cellStyle name="Normální 4" xfId="3" xr:uid="{61193F12-B86D-46B3-9C29-E920149CB2A5}"/>
  </cellStyles>
  <dxfs count="14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91"/>
  <sheetViews>
    <sheetView tabSelected="1" zoomScale="80" zoomScaleNormal="80" workbookViewId="0">
      <selection activeCell="J18" sqref="J18"/>
    </sheetView>
  </sheetViews>
  <sheetFormatPr defaultRowHeight="15" x14ac:dyDescent="0.25"/>
  <cols>
    <col min="1" max="1" width="1.42578125" style="3" bestFit="1" customWidth="1"/>
    <col min="2" max="2" width="5.5703125" style="3" bestFit="1" customWidth="1"/>
    <col min="3" max="3" width="42.7109375" style="7" customWidth="1"/>
    <col min="4" max="4" width="9.5703125" style="108" bestFit="1" customWidth="1"/>
    <col min="5" max="5" width="9" style="6" bestFit="1" customWidth="1"/>
    <col min="6" max="6" width="141.140625" style="7" customWidth="1"/>
    <col min="7" max="7" width="34.85546875" style="7" customWidth="1"/>
    <col min="8" max="8" width="19.7109375" style="7" hidden="1" customWidth="1"/>
    <col min="9" max="9" width="24" style="3" bestFit="1" customWidth="1"/>
    <col min="10" max="10" width="23.28515625" style="3" customWidth="1"/>
    <col min="11" max="11" width="20.5703125" style="3" bestFit="1" customWidth="1"/>
    <col min="12" max="12" width="19.5703125" style="3" bestFit="1" customWidth="1"/>
    <col min="13" max="13" width="23.5703125" style="3" bestFit="1" customWidth="1"/>
    <col min="14" max="14" width="19" style="3" bestFit="1" customWidth="1"/>
    <col min="15" max="15" width="28.28515625" style="3" hidden="1" customWidth="1"/>
    <col min="16" max="16" width="21" style="3" hidden="1" customWidth="1"/>
    <col min="17" max="17" width="35.42578125" style="3" customWidth="1"/>
    <col min="18" max="18" width="30.85546875" style="3" customWidth="1"/>
    <col min="19" max="19" width="25.42578125" style="3" customWidth="1"/>
    <col min="20" max="20" width="11.5703125" style="3" hidden="1" customWidth="1"/>
    <col min="21" max="21" width="62.28515625" style="8" customWidth="1"/>
    <col min="22" max="16384" width="9.140625" style="3"/>
  </cols>
  <sheetData>
    <row r="1" spans="1:21" ht="36" customHeight="1" x14ac:dyDescent="0.25">
      <c r="B1" s="4" t="s">
        <v>37</v>
      </c>
      <c r="C1" s="5"/>
      <c r="D1" s="5"/>
    </row>
    <row r="2" spans="1:21" ht="20.100000000000001" customHeight="1" x14ac:dyDescent="0.25">
      <c r="C2" s="3"/>
      <c r="D2" s="9"/>
      <c r="E2" s="10"/>
      <c r="F2" s="11"/>
      <c r="G2" s="11"/>
      <c r="H2" s="11"/>
      <c r="I2" s="11"/>
      <c r="J2" s="12"/>
      <c r="K2" s="12"/>
      <c r="L2" s="13"/>
      <c r="M2" s="14"/>
      <c r="N2" s="14"/>
      <c r="O2" s="14"/>
      <c r="P2" s="14"/>
      <c r="Q2" s="14"/>
      <c r="R2" s="14"/>
      <c r="S2" s="14"/>
      <c r="T2" s="14"/>
      <c r="U2" s="15"/>
    </row>
    <row r="3" spans="1:21" ht="15.75" x14ac:dyDescent="0.25">
      <c r="B3" s="16"/>
      <c r="C3" s="17" t="s">
        <v>0</v>
      </c>
      <c r="D3" s="18"/>
      <c r="E3" s="18"/>
      <c r="F3" s="18"/>
      <c r="G3" s="18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</row>
    <row r="4" spans="1:21" ht="20.100000000000001" customHeight="1" thickBot="1" x14ac:dyDescent="0.3">
      <c r="B4" s="20"/>
      <c r="C4" s="21" t="s">
        <v>1</v>
      </c>
      <c r="D4" s="18"/>
      <c r="E4" s="18"/>
      <c r="F4" s="18"/>
      <c r="G4" s="18"/>
      <c r="H4" s="11"/>
      <c r="I4" s="13"/>
      <c r="J4" s="13"/>
      <c r="L4" s="13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76.5" thickTop="1" thickBot="1" x14ac:dyDescent="0.3">
      <c r="B6" s="28" t="s">
        <v>3</v>
      </c>
      <c r="C6" s="29" t="s">
        <v>22</v>
      </c>
      <c r="D6" s="29" t="s">
        <v>4</v>
      </c>
      <c r="E6" s="29" t="s">
        <v>23</v>
      </c>
      <c r="F6" s="29" t="s">
        <v>24</v>
      </c>
      <c r="G6" s="30" t="s">
        <v>104</v>
      </c>
      <c r="H6" s="29" t="s">
        <v>25</v>
      </c>
      <c r="I6" s="29" t="s">
        <v>5</v>
      </c>
      <c r="J6" s="31" t="s">
        <v>6</v>
      </c>
      <c r="K6" s="32" t="s">
        <v>7</v>
      </c>
      <c r="L6" s="32" t="s">
        <v>8</v>
      </c>
      <c r="M6" s="29" t="s">
        <v>26</v>
      </c>
      <c r="N6" s="29" t="s">
        <v>27</v>
      </c>
      <c r="O6" s="29" t="s">
        <v>34</v>
      </c>
      <c r="P6" s="29" t="s">
        <v>28</v>
      </c>
      <c r="Q6" s="32" t="s">
        <v>29</v>
      </c>
      <c r="R6" s="29" t="s">
        <v>30</v>
      </c>
      <c r="S6" s="29" t="s">
        <v>35</v>
      </c>
      <c r="T6" s="29" t="s">
        <v>31</v>
      </c>
      <c r="U6" s="29" t="s">
        <v>32</v>
      </c>
    </row>
    <row r="7" spans="1:21" ht="39" customHeight="1" thickTop="1" x14ac:dyDescent="0.25">
      <c r="A7" s="33"/>
      <c r="B7" s="34">
        <v>1</v>
      </c>
      <c r="C7" s="35" t="s">
        <v>38</v>
      </c>
      <c r="D7" s="36">
        <v>50</v>
      </c>
      <c r="E7" s="37" t="s">
        <v>39</v>
      </c>
      <c r="F7" s="38" t="s">
        <v>118</v>
      </c>
      <c r="G7" s="39" t="s">
        <v>105</v>
      </c>
      <c r="H7" s="40">
        <f t="shared" ref="H7:H41" si="0">D7*I7</f>
        <v>1150</v>
      </c>
      <c r="I7" s="41">
        <v>23</v>
      </c>
      <c r="J7" s="109"/>
      <c r="K7" s="42">
        <f t="shared" ref="K7:K14" si="1">D7*J7</f>
        <v>0</v>
      </c>
      <c r="L7" s="43" t="str">
        <f t="shared" ref="L7:L14" si="2">IF(ISNUMBER(J7), IF(J7&gt;I7,"NEVYHOVUJE","VYHOVUJE")," ")</f>
        <v xml:space="preserve"> </v>
      </c>
      <c r="M7" s="44" t="s">
        <v>106</v>
      </c>
      <c r="N7" s="45" t="s">
        <v>105</v>
      </c>
      <c r="O7" s="46"/>
      <c r="P7" s="46"/>
      <c r="Q7" s="47" t="s">
        <v>107</v>
      </c>
      <c r="R7" s="47" t="s">
        <v>108</v>
      </c>
      <c r="S7" s="48" t="s">
        <v>36</v>
      </c>
      <c r="T7" s="46"/>
      <c r="U7" s="49" t="s">
        <v>15</v>
      </c>
    </row>
    <row r="8" spans="1:21" ht="39" customHeight="1" x14ac:dyDescent="0.25">
      <c r="B8" s="50">
        <v>2</v>
      </c>
      <c r="C8" s="51" t="s">
        <v>40</v>
      </c>
      <c r="D8" s="52">
        <v>3</v>
      </c>
      <c r="E8" s="53" t="s">
        <v>41</v>
      </c>
      <c r="F8" s="51" t="s">
        <v>42</v>
      </c>
      <c r="G8" s="54"/>
      <c r="H8" s="55">
        <f t="shared" si="0"/>
        <v>183</v>
      </c>
      <c r="I8" s="56">
        <v>61</v>
      </c>
      <c r="J8" s="110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64" t="s">
        <v>20</v>
      </c>
    </row>
    <row r="9" spans="1:21" ht="39" customHeight="1" x14ac:dyDescent="0.25">
      <c r="B9" s="50">
        <v>3</v>
      </c>
      <c r="C9" s="65" t="s">
        <v>43</v>
      </c>
      <c r="D9" s="52">
        <v>10</v>
      </c>
      <c r="E9" s="66" t="s">
        <v>41</v>
      </c>
      <c r="F9" s="65" t="s">
        <v>44</v>
      </c>
      <c r="G9" s="54"/>
      <c r="H9" s="55">
        <f t="shared" si="0"/>
        <v>400</v>
      </c>
      <c r="I9" s="56">
        <v>40</v>
      </c>
      <c r="J9" s="110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64" t="s">
        <v>19</v>
      </c>
    </row>
    <row r="10" spans="1:21" ht="39" customHeight="1" x14ac:dyDescent="0.25">
      <c r="B10" s="50">
        <v>4</v>
      </c>
      <c r="C10" s="65" t="s">
        <v>45</v>
      </c>
      <c r="D10" s="52">
        <v>20</v>
      </c>
      <c r="E10" s="66" t="s">
        <v>41</v>
      </c>
      <c r="F10" s="65" t="s">
        <v>117</v>
      </c>
      <c r="G10" s="54"/>
      <c r="H10" s="55">
        <f t="shared" si="0"/>
        <v>800</v>
      </c>
      <c r="I10" s="56">
        <v>40</v>
      </c>
      <c r="J10" s="110"/>
      <c r="K10" s="57">
        <f t="shared" si="1"/>
        <v>0</v>
      </c>
      <c r="L10" s="58" t="str">
        <f t="shared" si="2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64" t="s">
        <v>19</v>
      </c>
    </row>
    <row r="11" spans="1:21" ht="39" customHeight="1" x14ac:dyDescent="0.25">
      <c r="B11" s="50">
        <v>5</v>
      </c>
      <c r="C11" s="51" t="s">
        <v>46</v>
      </c>
      <c r="D11" s="52">
        <v>60</v>
      </c>
      <c r="E11" s="67" t="s">
        <v>41</v>
      </c>
      <c r="F11" s="51" t="s">
        <v>47</v>
      </c>
      <c r="G11" s="54"/>
      <c r="H11" s="55">
        <f t="shared" si="0"/>
        <v>2400</v>
      </c>
      <c r="I11" s="56">
        <v>40</v>
      </c>
      <c r="J11" s="110"/>
      <c r="K11" s="57">
        <f t="shared" si="1"/>
        <v>0</v>
      </c>
      <c r="L11" s="58" t="str">
        <f t="shared" si="2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64" t="s">
        <v>21</v>
      </c>
    </row>
    <row r="12" spans="1:21" ht="39" customHeight="1" x14ac:dyDescent="0.25">
      <c r="B12" s="50">
        <v>6</v>
      </c>
      <c r="C12" s="51" t="s">
        <v>48</v>
      </c>
      <c r="D12" s="52">
        <v>10</v>
      </c>
      <c r="E12" s="67" t="s">
        <v>41</v>
      </c>
      <c r="F12" s="51" t="s">
        <v>49</v>
      </c>
      <c r="G12" s="54"/>
      <c r="H12" s="55">
        <f t="shared" si="0"/>
        <v>650</v>
      </c>
      <c r="I12" s="56">
        <v>65</v>
      </c>
      <c r="J12" s="110"/>
      <c r="K12" s="57">
        <f t="shared" si="1"/>
        <v>0</v>
      </c>
      <c r="L12" s="58" t="str">
        <f t="shared" si="2"/>
        <v xml:space="preserve"> </v>
      </c>
      <c r="M12" s="59"/>
      <c r="N12" s="60"/>
      <c r="O12" s="61"/>
      <c r="P12" s="61"/>
      <c r="Q12" s="62"/>
      <c r="R12" s="62"/>
      <c r="S12" s="63"/>
      <c r="T12" s="61"/>
      <c r="U12" s="64" t="s">
        <v>21</v>
      </c>
    </row>
    <row r="13" spans="1:21" ht="39" customHeight="1" x14ac:dyDescent="0.25">
      <c r="B13" s="50">
        <v>7</v>
      </c>
      <c r="C13" s="51" t="s">
        <v>50</v>
      </c>
      <c r="D13" s="52">
        <v>10</v>
      </c>
      <c r="E13" s="67" t="s">
        <v>41</v>
      </c>
      <c r="F13" s="51" t="s">
        <v>51</v>
      </c>
      <c r="G13" s="54"/>
      <c r="H13" s="55">
        <f t="shared" si="0"/>
        <v>300</v>
      </c>
      <c r="I13" s="56">
        <v>30</v>
      </c>
      <c r="J13" s="110"/>
      <c r="K13" s="57">
        <f t="shared" si="1"/>
        <v>0</v>
      </c>
      <c r="L13" s="58" t="str">
        <f t="shared" si="2"/>
        <v xml:space="preserve"> </v>
      </c>
      <c r="M13" s="59"/>
      <c r="N13" s="60"/>
      <c r="O13" s="61"/>
      <c r="P13" s="61"/>
      <c r="Q13" s="62"/>
      <c r="R13" s="62"/>
      <c r="S13" s="63"/>
      <c r="T13" s="61"/>
      <c r="U13" s="64" t="s">
        <v>21</v>
      </c>
    </row>
    <row r="14" spans="1:21" ht="39" customHeight="1" x14ac:dyDescent="0.25">
      <c r="B14" s="50">
        <v>8</v>
      </c>
      <c r="C14" s="51" t="s">
        <v>52</v>
      </c>
      <c r="D14" s="52">
        <v>50</v>
      </c>
      <c r="E14" s="67" t="s">
        <v>41</v>
      </c>
      <c r="F14" s="51" t="s">
        <v>53</v>
      </c>
      <c r="G14" s="54"/>
      <c r="H14" s="55">
        <f t="shared" si="0"/>
        <v>1750</v>
      </c>
      <c r="I14" s="56">
        <v>35</v>
      </c>
      <c r="J14" s="110"/>
      <c r="K14" s="57">
        <f t="shared" si="1"/>
        <v>0</v>
      </c>
      <c r="L14" s="58" t="str">
        <f t="shared" si="2"/>
        <v xml:space="preserve"> </v>
      </c>
      <c r="M14" s="59"/>
      <c r="N14" s="60"/>
      <c r="O14" s="61"/>
      <c r="P14" s="61"/>
      <c r="Q14" s="62"/>
      <c r="R14" s="62"/>
      <c r="S14" s="63"/>
      <c r="T14" s="61"/>
      <c r="U14" s="64" t="s">
        <v>21</v>
      </c>
    </row>
    <row r="15" spans="1:21" ht="39" customHeight="1" x14ac:dyDescent="0.25">
      <c r="B15" s="50">
        <v>9</v>
      </c>
      <c r="C15" s="65" t="s">
        <v>54</v>
      </c>
      <c r="D15" s="52">
        <v>20</v>
      </c>
      <c r="E15" s="66" t="s">
        <v>41</v>
      </c>
      <c r="F15" s="65" t="s">
        <v>55</v>
      </c>
      <c r="G15" s="54"/>
      <c r="H15" s="55">
        <f t="shared" si="0"/>
        <v>500</v>
      </c>
      <c r="I15" s="56">
        <v>25</v>
      </c>
      <c r="J15" s="110"/>
      <c r="K15" s="57">
        <f t="shared" ref="K15:K41" si="3">D15*J15</f>
        <v>0</v>
      </c>
      <c r="L15" s="58" t="str">
        <f t="shared" ref="L15:L38" si="4">IF(ISNUMBER(J15), IF(J15&gt;I15,"NEVYHOVUJE","VYHOVUJE")," ")</f>
        <v xml:space="preserve"> </v>
      </c>
      <c r="M15" s="59"/>
      <c r="N15" s="60"/>
      <c r="O15" s="61"/>
      <c r="P15" s="61"/>
      <c r="Q15" s="62"/>
      <c r="R15" s="62"/>
      <c r="S15" s="63"/>
      <c r="T15" s="61"/>
      <c r="U15" s="64" t="s">
        <v>18</v>
      </c>
    </row>
    <row r="16" spans="1:21" ht="39" customHeight="1" x14ac:dyDescent="0.25">
      <c r="B16" s="50">
        <v>10</v>
      </c>
      <c r="C16" s="65" t="s">
        <v>56</v>
      </c>
      <c r="D16" s="52">
        <v>30</v>
      </c>
      <c r="E16" s="66" t="s">
        <v>41</v>
      </c>
      <c r="F16" s="65" t="s">
        <v>57</v>
      </c>
      <c r="G16" s="54"/>
      <c r="H16" s="55">
        <f t="shared" si="0"/>
        <v>600</v>
      </c>
      <c r="I16" s="56">
        <v>20</v>
      </c>
      <c r="J16" s="110"/>
      <c r="K16" s="57">
        <f t="shared" si="3"/>
        <v>0</v>
      </c>
      <c r="L16" s="58" t="str">
        <f t="shared" si="4"/>
        <v xml:space="preserve"> </v>
      </c>
      <c r="M16" s="59"/>
      <c r="N16" s="60"/>
      <c r="O16" s="61"/>
      <c r="P16" s="61"/>
      <c r="Q16" s="62"/>
      <c r="R16" s="62"/>
      <c r="S16" s="63"/>
      <c r="T16" s="61"/>
      <c r="U16" s="64" t="s">
        <v>18</v>
      </c>
    </row>
    <row r="17" spans="2:21" ht="39" customHeight="1" x14ac:dyDescent="0.25">
      <c r="B17" s="50">
        <v>11</v>
      </c>
      <c r="C17" s="51" t="s">
        <v>58</v>
      </c>
      <c r="D17" s="52">
        <v>30</v>
      </c>
      <c r="E17" s="67" t="s">
        <v>41</v>
      </c>
      <c r="F17" s="51" t="s">
        <v>59</v>
      </c>
      <c r="G17" s="54"/>
      <c r="H17" s="55">
        <f t="shared" si="0"/>
        <v>2550</v>
      </c>
      <c r="I17" s="56">
        <v>85</v>
      </c>
      <c r="J17" s="110"/>
      <c r="K17" s="57">
        <f t="shared" si="3"/>
        <v>0</v>
      </c>
      <c r="L17" s="58" t="str">
        <f t="shared" si="4"/>
        <v xml:space="preserve"> </v>
      </c>
      <c r="M17" s="59"/>
      <c r="N17" s="60"/>
      <c r="O17" s="61"/>
      <c r="P17" s="61"/>
      <c r="Q17" s="62"/>
      <c r="R17" s="62"/>
      <c r="S17" s="63"/>
      <c r="T17" s="61"/>
      <c r="U17" s="64" t="s">
        <v>19</v>
      </c>
    </row>
    <row r="18" spans="2:21" ht="39" customHeight="1" x14ac:dyDescent="0.25">
      <c r="B18" s="50">
        <v>12</v>
      </c>
      <c r="C18" s="51" t="s">
        <v>60</v>
      </c>
      <c r="D18" s="52">
        <v>2</v>
      </c>
      <c r="E18" s="67" t="s">
        <v>41</v>
      </c>
      <c r="F18" s="51" t="s">
        <v>61</v>
      </c>
      <c r="G18" s="54"/>
      <c r="H18" s="55">
        <f t="shared" si="0"/>
        <v>1940</v>
      </c>
      <c r="I18" s="56">
        <v>970</v>
      </c>
      <c r="J18" s="110"/>
      <c r="K18" s="57">
        <f t="shared" si="3"/>
        <v>0</v>
      </c>
      <c r="L18" s="58" t="str">
        <f t="shared" si="4"/>
        <v xml:space="preserve"> </v>
      </c>
      <c r="M18" s="59"/>
      <c r="N18" s="60"/>
      <c r="O18" s="61"/>
      <c r="P18" s="61"/>
      <c r="Q18" s="62"/>
      <c r="R18" s="62"/>
      <c r="S18" s="63"/>
      <c r="T18" s="61"/>
      <c r="U18" s="64" t="s">
        <v>19</v>
      </c>
    </row>
    <row r="19" spans="2:21" ht="39" customHeight="1" x14ac:dyDescent="0.25">
      <c r="B19" s="50">
        <v>13</v>
      </c>
      <c r="C19" s="51" t="s">
        <v>62</v>
      </c>
      <c r="D19" s="52">
        <v>20</v>
      </c>
      <c r="E19" s="67" t="s">
        <v>63</v>
      </c>
      <c r="F19" s="51" t="s">
        <v>64</v>
      </c>
      <c r="G19" s="54"/>
      <c r="H19" s="55">
        <f t="shared" si="0"/>
        <v>1300</v>
      </c>
      <c r="I19" s="56">
        <v>65</v>
      </c>
      <c r="J19" s="110"/>
      <c r="K19" s="57">
        <f t="shared" si="3"/>
        <v>0</v>
      </c>
      <c r="L19" s="58" t="str">
        <f t="shared" si="4"/>
        <v xml:space="preserve"> </v>
      </c>
      <c r="M19" s="59"/>
      <c r="N19" s="60"/>
      <c r="O19" s="61"/>
      <c r="P19" s="61"/>
      <c r="Q19" s="62"/>
      <c r="R19" s="62"/>
      <c r="S19" s="63"/>
      <c r="T19" s="61"/>
      <c r="U19" s="64" t="s">
        <v>12</v>
      </c>
    </row>
    <row r="20" spans="2:21" ht="39" customHeight="1" x14ac:dyDescent="0.25">
      <c r="B20" s="50">
        <v>14</v>
      </c>
      <c r="C20" s="51" t="s">
        <v>65</v>
      </c>
      <c r="D20" s="52">
        <v>30</v>
      </c>
      <c r="E20" s="67" t="s">
        <v>63</v>
      </c>
      <c r="F20" s="51" t="s">
        <v>66</v>
      </c>
      <c r="G20" s="54"/>
      <c r="H20" s="55">
        <f t="shared" si="0"/>
        <v>1950</v>
      </c>
      <c r="I20" s="56">
        <v>65</v>
      </c>
      <c r="J20" s="110"/>
      <c r="K20" s="57">
        <f t="shared" si="3"/>
        <v>0</v>
      </c>
      <c r="L20" s="58" t="str">
        <f t="shared" si="4"/>
        <v xml:space="preserve"> </v>
      </c>
      <c r="M20" s="59"/>
      <c r="N20" s="60"/>
      <c r="O20" s="61"/>
      <c r="P20" s="61"/>
      <c r="Q20" s="62"/>
      <c r="R20" s="62"/>
      <c r="S20" s="63"/>
      <c r="T20" s="61"/>
      <c r="U20" s="64" t="s">
        <v>12</v>
      </c>
    </row>
    <row r="21" spans="2:21" ht="39" customHeight="1" x14ac:dyDescent="0.25">
      <c r="B21" s="50">
        <v>15</v>
      </c>
      <c r="C21" s="51" t="s">
        <v>67</v>
      </c>
      <c r="D21" s="52">
        <v>30</v>
      </c>
      <c r="E21" s="67" t="s">
        <v>63</v>
      </c>
      <c r="F21" s="51" t="s">
        <v>68</v>
      </c>
      <c r="G21" s="54"/>
      <c r="H21" s="55">
        <f t="shared" si="0"/>
        <v>1950</v>
      </c>
      <c r="I21" s="56">
        <v>65</v>
      </c>
      <c r="J21" s="110"/>
      <c r="K21" s="57">
        <f t="shared" si="3"/>
        <v>0</v>
      </c>
      <c r="L21" s="58" t="str">
        <f t="shared" si="4"/>
        <v xml:space="preserve"> </v>
      </c>
      <c r="M21" s="59"/>
      <c r="N21" s="60"/>
      <c r="O21" s="61"/>
      <c r="P21" s="61"/>
      <c r="Q21" s="62"/>
      <c r="R21" s="62"/>
      <c r="S21" s="63"/>
      <c r="T21" s="61"/>
      <c r="U21" s="64" t="s">
        <v>12</v>
      </c>
    </row>
    <row r="22" spans="2:21" ht="39" customHeight="1" x14ac:dyDescent="0.25">
      <c r="B22" s="50">
        <v>16</v>
      </c>
      <c r="C22" s="65" t="s">
        <v>69</v>
      </c>
      <c r="D22" s="52">
        <v>50</v>
      </c>
      <c r="E22" s="66" t="s">
        <v>70</v>
      </c>
      <c r="F22" s="65" t="s">
        <v>109</v>
      </c>
      <c r="G22" s="54"/>
      <c r="H22" s="55">
        <f t="shared" si="0"/>
        <v>1250</v>
      </c>
      <c r="I22" s="56">
        <v>25</v>
      </c>
      <c r="J22" s="110"/>
      <c r="K22" s="57">
        <f t="shared" si="3"/>
        <v>0</v>
      </c>
      <c r="L22" s="58" t="str">
        <f t="shared" si="4"/>
        <v xml:space="preserve"> </v>
      </c>
      <c r="M22" s="59"/>
      <c r="N22" s="60"/>
      <c r="O22" s="61"/>
      <c r="P22" s="61"/>
      <c r="Q22" s="62"/>
      <c r="R22" s="62"/>
      <c r="S22" s="63"/>
      <c r="T22" s="61"/>
      <c r="U22" s="64" t="s">
        <v>13</v>
      </c>
    </row>
    <row r="23" spans="2:21" ht="39" customHeight="1" x14ac:dyDescent="0.25">
      <c r="B23" s="50">
        <v>17</v>
      </c>
      <c r="C23" s="65" t="s">
        <v>71</v>
      </c>
      <c r="D23" s="52">
        <v>50</v>
      </c>
      <c r="E23" s="66" t="s">
        <v>70</v>
      </c>
      <c r="F23" s="65" t="s">
        <v>72</v>
      </c>
      <c r="G23" s="54"/>
      <c r="H23" s="55">
        <f t="shared" si="0"/>
        <v>5000</v>
      </c>
      <c r="I23" s="56">
        <v>100</v>
      </c>
      <c r="J23" s="110"/>
      <c r="K23" s="57">
        <f t="shared" si="3"/>
        <v>0</v>
      </c>
      <c r="L23" s="58" t="str">
        <f t="shared" si="4"/>
        <v xml:space="preserve"> </v>
      </c>
      <c r="M23" s="59"/>
      <c r="N23" s="60"/>
      <c r="O23" s="61"/>
      <c r="P23" s="61"/>
      <c r="Q23" s="62"/>
      <c r="R23" s="62"/>
      <c r="S23" s="63"/>
      <c r="T23" s="61"/>
      <c r="U23" s="64" t="s">
        <v>13</v>
      </c>
    </row>
    <row r="24" spans="2:21" ht="39" customHeight="1" x14ac:dyDescent="0.25">
      <c r="B24" s="50">
        <v>18</v>
      </c>
      <c r="C24" s="51" t="s">
        <v>73</v>
      </c>
      <c r="D24" s="52">
        <v>150</v>
      </c>
      <c r="E24" s="67" t="s">
        <v>63</v>
      </c>
      <c r="F24" s="51" t="s">
        <v>74</v>
      </c>
      <c r="G24" s="54"/>
      <c r="H24" s="55">
        <f t="shared" si="0"/>
        <v>6000</v>
      </c>
      <c r="I24" s="56">
        <v>40</v>
      </c>
      <c r="J24" s="110"/>
      <c r="K24" s="57">
        <f t="shared" si="3"/>
        <v>0</v>
      </c>
      <c r="L24" s="58" t="str">
        <f t="shared" si="4"/>
        <v xml:space="preserve"> </v>
      </c>
      <c r="M24" s="59"/>
      <c r="N24" s="60"/>
      <c r="O24" s="61"/>
      <c r="P24" s="61"/>
      <c r="Q24" s="62"/>
      <c r="R24" s="62"/>
      <c r="S24" s="63"/>
      <c r="T24" s="61"/>
      <c r="U24" s="64" t="s">
        <v>16</v>
      </c>
    </row>
    <row r="25" spans="2:21" ht="39" customHeight="1" x14ac:dyDescent="0.25">
      <c r="B25" s="50">
        <v>19</v>
      </c>
      <c r="C25" s="51" t="s">
        <v>75</v>
      </c>
      <c r="D25" s="52">
        <v>40</v>
      </c>
      <c r="E25" s="67" t="s">
        <v>76</v>
      </c>
      <c r="F25" s="51" t="s">
        <v>77</v>
      </c>
      <c r="G25" s="54"/>
      <c r="H25" s="55">
        <f t="shared" si="0"/>
        <v>108000</v>
      </c>
      <c r="I25" s="56">
        <v>2700</v>
      </c>
      <c r="J25" s="110"/>
      <c r="K25" s="57">
        <f t="shared" si="3"/>
        <v>0</v>
      </c>
      <c r="L25" s="58" t="str">
        <f t="shared" si="4"/>
        <v xml:space="preserve"> </v>
      </c>
      <c r="M25" s="59"/>
      <c r="N25" s="60"/>
      <c r="O25" s="61"/>
      <c r="P25" s="61"/>
      <c r="Q25" s="62"/>
      <c r="R25" s="62"/>
      <c r="S25" s="63"/>
      <c r="T25" s="61"/>
      <c r="U25" s="64" t="s">
        <v>16</v>
      </c>
    </row>
    <row r="26" spans="2:21" ht="39" customHeight="1" x14ac:dyDescent="0.25">
      <c r="B26" s="50">
        <v>20</v>
      </c>
      <c r="C26" s="65" t="s">
        <v>78</v>
      </c>
      <c r="D26" s="52">
        <v>20</v>
      </c>
      <c r="E26" s="68" t="s">
        <v>79</v>
      </c>
      <c r="F26" s="65" t="s">
        <v>80</v>
      </c>
      <c r="G26" s="54"/>
      <c r="H26" s="55">
        <f t="shared" si="0"/>
        <v>900</v>
      </c>
      <c r="I26" s="56">
        <v>45</v>
      </c>
      <c r="J26" s="110"/>
      <c r="K26" s="57">
        <f t="shared" si="3"/>
        <v>0</v>
      </c>
      <c r="L26" s="58" t="str">
        <f t="shared" si="4"/>
        <v xml:space="preserve"> </v>
      </c>
      <c r="M26" s="59"/>
      <c r="N26" s="60"/>
      <c r="O26" s="61"/>
      <c r="P26" s="61"/>
      <c r="Q26" s="62"/>
      <c r="R26" s="62"/>
      <c r="S26" s="63"/>
      <c r="T26" s="61"/>
      <c r="U26" s="64" t="s">
        <v>14</v>
      </c>
    </row>
    <row r="27" spans="2:21" ht="39" customHeight="1" x14ac:dyDescent="0.25">
      <c r="B27" s="50">
        <v>21</v>
      </c>
      <c r="C27" s="65" t="s">
        <v>81</v>
      </c>
      <c r="D27" s="52">
        <v>10</v>
      </c>
      <c r="E27" s="66" t="s">
        <v>82</v>
      </c>
      <c r="F27" s="65" t="s">
        <v>83</v>
      </c>
      <c r="G27" s="54"/>
      <c r="H27" s="55">
        <f t="shared" si="0"/>
        <v>5000</v>
      </c>
      <c r="I27" s="56">
        <v>500</v>
      </c>
      <c r="J27" s="110"/>
      <c r="K27" s="57">
        <f t="shared" si="3"/>
        <v>0</v>
      </c>
      <c r="L27" s="58" t="str">
        <f t="shared" si="4"/>
        <v xml:space="preserve"> </v>
      </c>
      <c r="M27" s="59"/>
      <c r="N27" s="60"/>
      <c r="O27" s="61"/>
      <c r="P27" s="61"/>
      <c r="Q27" s="62"/>
      <c r="R27" s="62"/>
      <c r="S27" s="63"/>
      <c r="T27" s="61"/>
      <c r="U27" s="64" t="s">
        <v>14</v>
      </c>
    </row>
    <row r="28" spans="2:21" ht="39" customHeight="1" x14ac:dyDescent="0.25">
      <c r="B28" s="50">
        <v>22</v>
      </c>
      <c r="C28" s="51" t="s">
        <v>84</v>
      </c>
      <c r="D28" s="52">
        <v>10</v>
      </c>
      <c r="E28" s="67" t="s">
        <v>70</v>
      </c>
      <c r="F28" s="51" t="s">
        <v>85</v>
      </c>
      <c r="G28" s="54"/>
      <c r="H28" s="55">
        <f t="shared" si="0"/>
        <v>1200</v>
      </c>
      <c r="I28" s="56">
        <v>120</v>
      </c>
      <c r="J28" s="110"/>
      <c r="K28" s="57">
        <f t="shared" si="3"/>
        <v>0</v>
      </c>
      <c r="L28" s="58" t="str">
        <f t="shared" si="4"/>
        <v xml:space="preserve"> </v>
      </c>
      <c r="M28" s="59"/>
      <c r="N28" s="60"/>
      <c r="O28" s="61"/>
      <c r="P28" s="61"/>
      <c r="Q28" s="62"/>
      <c r="R28" s="62"/>
      <c r="S28" s="63"/>
      <c r="T28" s="61"/>
      <c r="U28" s="64" t="s">
        <v>19</v>
      </c>
    </row>
    <row r="29" spans="2:21" ht="39" customHeight="1" x14ac:dyDescent="0.25">
      <c r="B29" s="50">
        <v>23</v>
      </c>
      <c r="C29" s="51" t="s">
        <v>86</v>
      </c>
      <c r="D29" s="52">
        <v>20</v>
      </c>
      <c r="E29" s="67" t="s">
        <v>63</v>
      </c>
      <c r="F29" s="51" t="s">
        <v>87</v>
      </c>
      <c r="G29" s="54"/>
      <c r="H29" s="55">
        <f t="shared" si="0"/>
        <v>600</v>
      </c>
      <c r="I29" s="56">
        <v>30</v>
      </c>
      <c r="J29" s="110"/>
      <c r="K29" s="57">
        <f t="shared" si="3"/>
        <v>0</v>
      </c>
      <c r="L29" s="58" t="str">
        <f t="shared" si="4"/>
        <v xml:space="preserve"> </v>
      </c>
      <c r="M29" s="59"/>
      <c r="N29" s="60"/>
      <c r="O29" s="61"/>
      <c r="P29" s="61"/>
      <c r="Q29" s="62"/>
      <c r="R29" s="62"/>
      <c r="S29" s="63"/>
      <c r="T29" s="61"/>
      <c r="U29" s="64" t="s">
        <v>19</v>
      </c>
    </row>
    <row r="30" spans="2:21" ht="39" customHeight="1" x14ac:dyDescent="0.25">
      <c r="B30" s="50">
        <v>24</v>
      </c>
      <c r="C30" s="51" t="s">
        <v>88</v>
      </c>
      <c r="D30" s="52">
        <v>5</v>
      </c>
      <c r="E30" s="67" t="s">
        <v>41</v>
      </c>
      <c r="F30" s="51" t="s">
        <v>89</v>
      </c>
      <c r="G30" s="54"/>
      <c r="H30" s="55">
        <f t="shared" si="0"/>
        <v>1750</v>
      </c>
      <c r="I30" s="56">
        <v>350</v>
      </c>
      <c r="J30" s="110"/>
      <c r="K30" s="57">
        <f t="shared" si="3"/>
        <v>0</v>
      </c>
      <c r="L30" s="58" t="str">
        <f t="shared" si="4"/>
        <v xml:space="preserve"> </v>
      </c>
      <c r="M30" s="59"/>
      <c r="N30" s="60"/>
      <c r="O30" s="61"/>
      <c r="P30" s="61"/>
      <c r="Q30" s="62"/>
      <c r="R30" s="62"/>
      <c r="S30" s="63"/>
      <c r="T30" s="61"/>
      <c r="U30" s="64" t="s">
        <v>19</v>
      </c>
    </row>
    <row r="31" spans="2:21" ht="39" customHeight="1" x14ac:dyDescent="0.25">
      <c r="B31" s="50">
        <v>25</v>
      </c>
      <c r="C31" s="65" t="s">
        <v>90</v>
      </c>
      <c r="D31" s="52">
        <v>30</v>
      </c>
      <c r="E31" s="66" t="s">
        <v>41</v>
      </c>
      <c r="F31" s="65" t="s">
        <v>91</v>
      </c>
      <c r="G31" s="54"/>
      <c r="H31" s="55">
        <f t="shared" si="0"/>
        <v>540</v>
      </c>
      <c r="I31" s="56">
        <v>18</v>
      </c>
      <c r="J31" s="110"/>
      <c r="K31" s="57">
        <f t="shared" si="3"/>
        <v>0</v>
      </c>
      <c r="L31" s="58" t="str">
        <f t="shared" si="4"/>
        <v xml:space="preserve"> </v>
      </c>
      <c r="M31" s="59"/>
      <c r="N31" s="60"/>
      <c r="O31" s="61"/>
      <c r="P31" s="61"/>
      <c r="Q31" s="62"/>
      <c r="R31" s="62"/>
      <c r="S31" s="63"/>
      <c r="T31" s="61"/>
      <c r="U31" s="64" t="s">
        <v>17</v>
      </c>
    </row>
    <row r="32" spans="2:21" ht="39" customHeight="1" x14ac:dyDescent="0.25">
      <c r="B32" s="50">
        <v>26</v>
      </c>
      <c r="C32" s="51" t="s">
        <v>92</v>
      </c>
      <c r="D32" s="52">
        <v>20</v>
      </c>
      <c r="E32" s="67" t="s">
        <v>41</v>
      </c>
      <c r="F32" s="51" t="s">
        <v>93</v>
      </c>
      <c r="G32" s="54"/>
      <c r="H32" s="55">
        <f t="shared" si="0"/>
        <v>140</v>
      </c>
      <c r="I32" s="56">
        <v>7</v>
      </c>
      <c r="J32" s="110"/>
      <c r="K32" s="57">
        <f t="shared" si="3"/>
        <v>0</v>
      </c>
      <c r="L32" s="58" t="str">
        <f t="shared" si="4"/>
        <v xml:space="preserve"> </v>
      </c>
      <c r="M32" s="59"/>
      <c r="N32" s="60"/>
      <c r="O32" s="61"/>
      <c r="P32" s="61"/>
      <c r="Q32" s="62"/>
      <c r="R32" s="62"/>
      <c r="S32" s="63"/>
      <c r="T32" s="61"/>
      <c r="U32" s="64" t="s">
        <v>19</v>
      </c>
    </row>
    <row r="33" spans="2:21" ht="39" customHeight="1" x14ac:dyDescent="0.25">
      <c r="B33" s="50">
        <v>27</v>
      </c>
      <c r="C33" s="65" t="s">
        <v>94</v>
      </c>
      <c r="D33" s="52">
        <v>50</v>
      </c>
      <c r="E33" s="66" t="s">
        <v>41</v>
      </c>
      <c r="F33" s="65" t="s">
        <v>95</v>
      </c>
      <c r="G33" s="54"/>
      <c r="H33" s="55">
        <f t="shared" si="0"/>
        <v>400</v>
      </c>
      <c r="I33" s="56">
        <v>8</v>
      </c>
      <c r="J33" s="110"/>
      <c r="K33" s="57">
        <f t="shared" si="3"/>
        <v>0</v>
      </c>
      <c r="L33" s="58" t="str">
        <f t="shared" si="4"/>
        <v xml:space="preserve"> </v>
      </c>
      <c r="M33" s="59"/>
      <c r="N33" s="60"/>
      <c r="O33" s="61"/>
      <c r="P33" s="61"/>
      <c r="Q33" s="62"/>
      <c r="R33" s="62"/>
      <c r="S33" s="63"/>
      <c r="T33" s="61"/>
      <c r="U33" s="64" t="s">
        <v>19</v>
      </c>
    </row>
    <row r="34" spans="2:21" ht="39" customHeight="1" x14ac:dyDescent="0.25">
      <c r="B34" s="50">
        <v>28</v>
      </c>
      <c r="C34" s="69" t="s">
        <v>96</v>
      </c>
      <c r="D34" s="52">
        <v>10</v>
      </c>
      <c r="E34" s="70" t="s">
        <v>41</v>
      </c>
      <c r="F34" s="71" t="s">
        <v>110</v>
      </c>
      <c r="G34" s="54"/>
      <c r="H34" s="55">
        <f t="shared" si="0"/>
        <v>1500</v>
      </c>
      <c r="I34" s="56">
        <v>150</v>
      </c>
      <c r="J34" s="110"/>
      <c r="K34" s="57">
        <f t="shared" si="3"/>
        <v>0</v>
      </c>
      <c r="L34" s="58" t="str">
        <f t="shared" si="4"/>
        <v xml:space="preserve"> </v>
      </c>
      <c r="M34" s="59"/>
      <c r="N34" s="60"/>
      <c r="O34" s="61"/>
      <c r="P34" s="61"/>
      <c r="Q34" s="62"/>
      <c r="R34" s="62"/>
      <c r="S34" s="63"/>
      <c r="T34" s="61"/>
      <c r="U34" s="64" t="s">
        <v>19</v>
      </c>
    </row>
    <row r="35" spans="2:21" ht="39" customHeight="1" x14ac:dyDescent="0.25">
      <c r="B35" s="50">
        <v>29</v>
      </c>
      <c r="C35" s="69" t="s">
        <v>97</v>
      </c>
      <c r="D35" s="52">
        <v>10</v>
      </c>
      <c r="E35" s="70" t="s">
        <v>41</v>
      </c>
      <c r="F35" s="71" t="s">
        <v>98</v>
      </c>
      <c r="G35" s="72"/>
      <c r="H35" s="55">
        <f t="shared" si="0"/>
        <v>750</v>
      </c>
      <c r="I35" s="56">
        <v>75</v>
      </c>
      <c r="J35" s="110"/>
      <c r="K35" s="57">
        <f t="shared" si="3"/>
        <v>0</v>
      </c>
      <c r="L35" s="58" t="str">
        <f t="shared" si="4"/>
        <v xml:space="preserve"> </v>
      </c>
      <c r="M35" s="59"/>
      <c r="N35" s="60"/>
      <c r="O35" s="61"/>
      <c r="P35" s="61"/>
      <c r="Q35" s="62"/>
      <c r="R35" s="62"/>
      <c r="S35" s="63"/>
      <c r="T35" s="61"/>
      <c r="U35" s="64" t="s">
        <v>19</v>
      </c>
    </row>
    <row r="36" spans="2:21" ht="45.75" customHeight="1" x14ac:dyDescent="0.25">
      <c r="B36" s="50">
        <v>30</v>
      </c>
      <c r="C36" s="69" t="s">
        <v>99</v>
      </c>
      <c r="D36" s="52">
        <v>10</v>
      </c>
      <c r="E36" s="70" t="s">
        <v>41</v>
      </c>
      <c r="F36" s="71" t="s">
        <v>112</v>
      </c>
      <c r="G36" s="1"/>
      <c r="H36" s="55">
        <f t="shared" si="0"/>
        <v>1500</v>
      </c>
      <c r="I36" s="56">
        <v>150</v>
      </c>
      <c r="J36" s="110"/>
      <c r="K36" s="57">
        <f t="shared" si="3"/>
        <v>0</v>
      </c>
      <c r="L36" s="58" t="str">
        <f t="shared" si="4"/>
        <v xml:space="preserve"> </v>
      </c>
      <c r="M36" s="59"/>
      <c r="N36" s="60"/>
      <c r="O36" s="61"/>
      <c r="P36" s="61"/>
      <c r="Q36" s="62"/>
      <c r="R36" s="62"/>
      <c r="S36" s="63"/>
      <c r="T36" s="61"/>
      <c r="U36" s="64" t="s">
        <v>19</v>
      </c>
    </row>
    <row r="37" spans="2:21" ht="45.75" customHeight="1" x14ac:dyDescent="0.25">
      <c r="B37" s="50">
        <v>31</v>
      </c>
      <c r="C37" s="73" t="s">
        <v>100</v>
      </c>
      <c r="D37" s="74">
        <v>50</v>
      </c>
      <c r="E37" s="75" t="s">
        <v>41</v>
      </c>
      <c r="F37" s="76" t="s">
        <v>111</v>
      </c>
      <c r="G37" s="1"/>
      <c r="H37" s="55">
        <f t="shared" si="0"/>
        <v>2850</v>
      </c>
      <c r="I37" s="56">
        <v>57</v>
      </c>
      <c r="J37" s="110"/>
      <c r="K37" s="57">
        <f t="shared" si="3"/>
        <v>0</v>
      </c>
      <c r="L37" s="58" t="str">
        <f t="shared" si="4"/>
        <v xml:space="preserve"> </v>
      </c>
      <c r="M37" s="59"/>
      <c r="N37" s="60"/>
      <c r="O37" s="61"/>
      <c r="P37" s="61"/>
      <c r="Q37" s="62"/>
      <c r="R37" s="62"/>
      <c r="S37" s="63"/>
      <c r="T37" s="61"/>
      <c r="U37" s="64" t="s">
        <v>19</v>
      </c>
    </row>
    <row r="38" spans="2:21" ht="43.5" customHeight="1" x14ac:dyDescent="0.25">
      <c r="B38" s="50">
        <v>32</v>
      </c>
      <c r="C38" s="69" t="s">
        <v>101</v>
      </c>
      <c r="D38" s="52">
        <v>10</v>
      </c>
      <c r="E38" s="70" t="s">
        <v>41</v>
      </c>
      <c r="F38" s="71" t="s">
        <v>115</v>
      </c>
      <c r="G38" s="1"/>
      <c r="H38" s="55">
        <f t="shared" si="0"/>
        <v>1800</v>
      </c>
      <c r="I38" s="56">
        <v>180</v>
      </c>
      <c r="J38" s="110"/>
      <c r="K38" s="57">
        <f t="shared" si="3"/>
        <v>0</v>
      </c>
      <c r="L38" s="58" t="str">
        <f t="shared" si="4"/>
        <v xml:space="preserve"> </v>
      </c>
      <c r="M38" s="59"/>
      <c r="N38" s="60"/>
      <c r="O38" s="61"/>
      <c r="P38" s="61"/>
      <c r="Q38" s="62"/>
      <c r="R38" s="62"/>
      <c r="S38" s="63"/>
      <c r="T38" s="61"/>
      <c r="U38" s="64" t="s">
        <v>19</v>
      </c>
    </row>
    <row r="39" spans="2:21" ht="65.25" customHeight="1" x14ac:dyDescent="0.25">
      <c r="B39" s="50">
        <v>33</v>
      </c>
      <c r="C39" s="69" t="s">
        <v>101</v>
      </c>
      <c r="D39" s="52">
        <v>10</v>
      </c>
      <c r="E39" s="67" t="s">
        <v>41</v>
      </c>
      <c r="F39" s="76" t="s">
        <v>113</v>
      </c>
      <c r="G39" s="1"/>
      <c r="H39" s="55">
        <f t="shared" si="0"/>
        <v>1500</v>
      </c>
      <c r="I39" s="56">
        <v>150</v>
      </c>
      <c r="J39" s="110"/>
      <c r="K39" s="57">
        <f t="shared" si="3"/>
        <v>0</v>
      </c>
      <c r="L39" s="58" t="str">
        <f t="shared" ref="L39:L41" si="5">IF(ISNUMBER(J39), IF(J39&gt;I39,"NEVYHOVUJE","VYHOVUJE")," ")</f>
        <v xml:space="preserve"> </v>
      </c>
      <c r="M39" s="59"/>
      <c r="N39" s="60"/>
      <c r="O39" s="61"/>
      <c r="P39" s="61"/>
      <c r="Q39" s="62"/>
      <c r="R39" s="62"/>
      <c r="S39" s="63"/>
      <c r="T39" s="61"/>
      <c r="U39" s="64" t="s">
        <v>19</v>
      </c>
    </row>
    <row r="40" spans="2:21" ht="46.5" customHeight="1" x14ac:dyDescent="0.25">
      <c r="B40" s="50">
        <v>34</v>
      </c>
      <c r="C40" s="51" t="s">
        <v>102</v>
      </c>
      <c r="D40" s="52">
        <v>30</v>
      </c>
      <c r="E40" s="67" t="s">
        <v>41</v>
      </c>
      <c r="F40" s="51" t="s">
        <v>114</v>
      </c>
      <c r="G40" s="1"/>
      <c r="H40" s="55">
        <f t="shared" si="0"/>
        <v>2400</v>
      </c>
      <c r="I40" s="56">
        <v>80</v>
      </c>
      <c r="J40" s="110"/>
      <c r="K40" s="57">
        <f t="shared" si="3"/>
        <v>0</v>
      </c>
      <c r="L40" s="58" t="str">
        <f t="shared" si="5"/>
        <v xml:space="preserve"> </v>
      </c>
      <c r="M40" s="59"/>
      <c r="N40" s="60"/>
      <c r="O40" s="61"/>
      <c r="P40" s="61"/>
      <c r="Q40" s="62"/>
      <c r="R40" s="62"/>
      <c r="S40" s="63"/>
      <c r="T40" s="61"/>
      <c r="U40" s="64" t="s">
        <v>19</v>
      </c>
    </row>
    <row r="41" spans="2:21" ht="60" customHeight="1" thickBot="1" x14ac:dyDescent="0.3">
      <c r="B41" s="77">
        <v>35</v>
      </c>
      <c r="C41" s="78" t="s">
        <v>103</v>
      </c>
      <c r="D41" s="79">
        <v>10</v>
      </c>
      <c r="E41" s="80" t="s">
        <v>41</v>
      </c>
      <c r="F41" s="78" t="s">
        <v>116</v>
      </c>
      <c r="G41" s="2"/>
      <c r="H41" s="81">
        <f t="shared" si="0"/>
        <v>900</v>
      </c>
      <c r="I41" s="82">
        <v>90</v>
      </c>
      <c r="J41" s="111"/>
      <c r="K41" s="83">
        <f t="shared" si="3"/>
        <v>0</v>
      </c>
      <c r="L41" s="84" t="str">
        <f t="shared" si="5"/>
        <v xml:space="preserve"> </v>
      </c>
      <c r="M41" s="85"/>
      <c r="N41" s="86"/>
      <c r="O41" s="87"/>
      <c r="P41" s="87"/>
      <c r="Q41" s="88"/>
      <c r="R41" s="88"/>
      <c r="S41" s="89"/>
      <c r="T41" s="87"/>
      <c r="U41" s="90" t="s">
        <v>19</v>
      </c>
    </row>
    <row r="42" spans="2:21" ht="13.5" customHeight="1" thickTop="1" thickBot="1" x14ac:dyDescent="0.3">
      <c r="C42" s="3"/>
      <c r="D42" s="3"/>
      <c r="E42" s="3"/>
      <c r="F42" s="3"/>
      <c r="G42" s="3"/>
      <c r="H42" s="3"/>
      <c r="K42" s="91"/>
    </row>
    <row r="43" spans="2:21" ht="60.75" customHeight="1" thickTop="1" thickBot="1" x14ac:dyDescent="0.3">
      <c r="B43" s="92" t="s">
        <v>9</v>
      </c>
      <c r="C43" s="93"/>
      <c r="D43" s="93"/>
      <c r="E43" s="93"/>
      <c r="F43" s="93"/>
      <c r="G43" s="94"/>
      <c r="H43" s="95"/>
      <c r="I43" s="96" t="s">
        <v>10</v>
      </c>
      <c r="J43" s="97" t="s">
        <v>11</v>
      </c>
      <c r="K43" s="98"/>
      <c r="L43" s="99"/>
      <c r="M43" s="26"/>
      <c r="N43" s="26"/>
      <c r="O43" s="26"/>
      <c r="P43" s="26"/>
      <c r="Q43" s="26"/>
      <c r="R43" s="26"/>
      <c r="S43" s="26"/>
      <c r="T43" s="26"/>
      <c r="U43" s="100"/>
    </row>
    <row r="44" spans="2:21" ht="33" customHeight="1" thickTop="1" thickBot="1" x14ac:dyDescent="0.3">
      <c r="B44" s="101" t="s">
        <v>33</v>
      </c>
      <c r="C44" s="101"/>
      <c r="D44" s="101"/>
      <c r="E44" s="101"/>
      <c r="F44" s="101"/>
      <c r="G44" s="102"/>
      <c r="H44" s="103"/>
      <c r="I44" s="104">
        <f>SUM(H7:H41)</f>
        <v>162403</v>
      </c>
      <c r="J44" s="105">
        <f>SUM(K7:K41)</f>
        <v>0</v>
      </c>
      <c r="K44" s="106"/>
      <c r="L44" s="107"/>
    </row>
    <row r="45" spans="2:21" ht="14.25" customHeight="1" thickTop="1" x14ac:dyDescent="0.25"/>
    <row r="46" spans="2:21" ht="14.25" customHeight="1" x14ac:dyDescent="0.25"/>
    <row r="47" spans="2:21" ht="14.25" customHeight="1" x14ac:dyDescent="0.25"/>
    <row r="48" spans="2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</sheetData>
  <sheetProtection algorithmName="SHA-512" hashValue="ycbhtrH7JvywGWVMFToFOQFwsAGgnVnIZLgn9eMS2tZKKKkvC0+8IYBeHNXUDqfaR3HIkokt9ScIKpyn/e7shg==" saltValue="//EW2WEOueGl/mQmdCZ90w==" spinCount="100000" sheet="1" objects="1" scenarios="1"/>
  <mergeCells count="15">
    <mergeCell ref="M7:M41"/>
    <mergeCell ref="N7:N41"/>
    <mergeCell ref="O7:O41"/>
    <mergeCell ref="P7:P41"/>
    <mergeCell ref="T7:T41"/>
    <mergeCell ref="S7:S41"/>
    <mergeCell ref="Q7:Q41"/>
    <mergeCell ref="R7:R41"/>
    <mergeCell ref="B44:F44"/>
    <mergeCell ref="J44:L44"/>
    <mergeCell ref="B1:D1"/>
    <mergeCell ref="B43:F43"/>
    <mergeCell ref="J43:L43"/>
    <mergeCell ref="J2:K2"/>
    <mergeCell ref="G7:G35"/>
  </mergeCells>
  <conditionalFormatting sqref="B7:B41">
    <cfRule type="cellIs" dxfId="13" priority="46" operator="greaterThanOrEqual">
      <formula>1</formula>
    </cfRule>
    <cfRule type="containsBlanks" dxfId="12" priority="52">
      <formula>LEN(TRIM(B7))=0</formula>
    </cfRule>
  </conditionalFormatting>
  <conditionalFormatting sqref="D7:D36">
    <cfRule type="containsBlanks" dxfId="11" priority="7">
      <formula>LEN(TRIM(D7))=0</formula>
    </cfRule>
  </conditionalFormatting>
  <conditionalFormatting sqref="D37">
    <cfRule type="containsBlanks" dxfId="10" priority="5">
      <formula>LEN(TRIM(D37))=0</formula>
    </cfRule>
  </conditionalFormatting>
  <conditionalFormatting sqref="D38:D41">
    <cfRule type="containsBlanks" dxfId="9" priority="6">
      <formula>LEN(TRIM(D38))=0</formula>
    </cfRule>
  </conditionalFormatting>
  <conditionalFormatting sqref="G7 G36:G41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:J41">
    <cfRule type="notContainsBlanks" dxfId="4" priority="11">
      <formula>LEN(TRIM(J7))&gt;0</formula>
    </cfRule>
    <cfRule type="notContainsBlanks" dxfId="3" priority="12">
      <formula>LEN(TRIM(J7))&gt;0</formula>
    </cfRule>
    <cfRule type="containsBlanks" dxfId="2" priority="13">
      <formula>LEN(TRIM(J7))=0</formula>
    </cfRule>
  </conditionalFormatting>
  <conditionalFormatting sqref="L7:L41">
    <cfRule type="cellIs" dxfId="1" priority="42" operator="equal">
      <formula>"NEVYHOVUJE"</formula>
    </cfRule>
    <cfRule type="cellIs" dxfId="0" priority="43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34:E38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U10:U41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2024-11-28T10:46:38Z</cp:lastPrinted>
  <dcterms:created xsi:type="dcterms:W3CDTF">2014-03-05T12:43:32Z</dcterms:created>
  <dcterms:modified xsi:type="dcterms:W3CDTF">2024-11-29T08:03:53Z</dcterms:modified>
</cp:coreProperties>
</file>